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hristine/Documents/1 Christine/Associations/AMAP/2021/AMAP Chèvre/"/>
    </mc:Choice>
  </mc:AlternateContent>
  <xr:revisionPtr revIDLastSave="0" documentId="13_ncr:1_{26AD730C-6AE6-784B-BC25-F25244B22C52}" xr6:coauthVersionLast="45" xr6:coauthVersionMax="45" xr10:uidLastSave="{00000000-0000-0000-0000-000000000000}"/>
  <bookViews>
    <workbookView xWindow="0" yWindow="460" windowWidth="14080" windowHeight="15540" xr2:uid="{00000000-000D-0000-FFFF-FFFF00000000}"/>
  </bookViews>
  <sheets>
    <sheet name="Saisie Amap Chèvre par pers" sheetId="2" r:id="rId1"/>
    <sheet name="Aide saisie Christine" sheetId="7" state="hidden" r:id="rId2"/>
    <sheet name="Feuil2" sheetId="5" state="hidden" r:id="rId3"/>
    <sheet name="Feuil1" sheetId="6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2" i="7" l="1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X6" i="7"/>
  <c r="V6" i="7"/>
  <c r="T6" i="7"/>
  <c r="R6" i="7"/>
  <c r="P6" i="7"/>
  <c r="N6" i="7"/>
  <c r="L6" i="7"/>
  <c r="J6" i="7"/>
  <c r="H6" i="7"/>
  <c r="F6" i="7"/>
  <c r="D6" i="7"/>
  <c r="W6" i="7"/>
  <c r="U6" i="7"/>
  <c r="S6" i="7"/>
  <c r="Q6" i="7"/>
  <c r="O6" i="7"/>
  <c r="M6" i="7"/>
  <c r="K6" i="7"/>
  <c r="I6" i="7"/>
  <c r="G6" i="7"/>
  <c r="E6" i="7"/>
  <c r="C6" i="7"/>
  <c r="B2" i="7"/>
  <c r="A2" i="7"/>
  <c r="H15" i="2"/>
  <c r="I15" i="2" s="1"/>
  <c r="D15" i="2"/>
  <c r="E15" i="2" s="1"/>
  <c r="H16" i="2"/>
  <c r="I20" i="2" s="1"/>
  <c r="D16" i="2"/>
  <c r="E17" i="2" s="1"/>
  <c r="E16" i="2" l="1"/>
  <c r="E20" i="2"/>
  <c r="E18" i="2"/>
  <c r="I18" i="2"/>
  <c r="I19" i="2"/>
  <c r="I16" i="2"/>
  <c r="I17" i="2"/>
  <c r="E19" i="2"/>
  <c r="B26" i="2" l="1"/>
  <c r="C26" i="2" s="1"/>
  <c r="H6" i="2"/>
  <c r="I10" i="2" s="1"/>
  <c r="D6" i="2"/>
  <c r="E9" i="2" l="1"/>
  <c r="E6" i="2"/>
  <c r="I13" i="2"/>
  <c r="I14" i="2"/>
  <c r="I6" i="2"/>
  <c r="I9" i="2"/>
  <c r="I12" i="2"/>
  <c r="I11" i="2"/>
  <c r="I8" i="2"/>
  <c r="I7" i="2"/>
  <c r="E8" i="2"/>
  <c r="J19" i="2"/>
  <c r="E7" i="2"/>
  <c r="E14" i="2"/>
  <c r="E13" i="2"/>
  <c r="E12" i="2"/>
  <c r="E11" i="2"/>
  <c r="E10" i="2"/>
  <c r="J10" i="2" s="1"/>
  <c r="J14" i="2" l="1"/>
  <c r="J18" i="2"/>
  <c r="J15" i="2"/>
  <c r="J12" i="2"/>
  <c r="J8" i="2"/>
  <c r="J11" i="2"/>
  <c r="J7" i="2"/>
  <c r="J20" i="2"/>
  <c r="J13" i="2"/>
  <c r="J16" i="2"/>
  <c r="J9" i="2"/>
  <c r="J17" i="2"/>
  <c r="J6" i="2"/>
  <c r="J21" i="2" l="1"/>
</calcChain>
</file>

<file path=xl/sharedStrings.xml><?xml version="1.0" encoding="utf-8"?>
<sst xmlns="http://schemas.openxmlformats.org/spreadsheetml/2006/main" count="162" uniqueCount="119">
  <si>
    <t>Produit</t>
  </si>
  <si>
    <t>Quantité</t>
  </si>
  <si>
    <t>Prix par livraison</t>
  </si>
  <si>
    <t>Prix total</t>
  </si>
  <si>
    <t>Fromage nature</t>
  </si>
  <si>
    <t>Prix</t>
  </si>
  <si>
    <t>Fromage Crémeux cendré</t>
  </si>
  <si>
    <t>Fromage Crémeux</t>
  </si>
  <si>
    <t>Fromage Sel de Guérande 150g</t>
  </si>
  <si>
    <t>Fromage Ail des ours 150g</t>
  </si>
  <si>
    <t>Fromage Piment d'Espelette 150g</t>
  </si>
  <si>
    <t>Fromage Surprise* 150g</t>
  </si>
  <si>
    <t>Fromage Cœur de figue 150g</t>
  </si>
  <si>
    <t>Tomme de chèvre 200g</t>
  </si>
  <si>
    <r>
      <t xml:space="preserve">Lait de chèvre </t>
    </r>
    <r>
      <rPr>
        <i/>
        <sz val="10"/>
        <rFont val="Times New Roman"/>
        <family val="1"/>
      </rPr>
      <t>(bouteille en verre à ramener)</t>
    </r>
  </si>
  <si>
    <t>Fromage affiné</t>
  </si>
  <si>
    <r>
      <t xml:space="preserve">Rapé de chèvre sous vide 100g 
</t>
    </r>
    <r>
      <rPr>
        <i/>
        <sz val="10"/>
        <rFont val="Times New Roman"/>
        <family val="1"/>
      </rPr>
      <t>(équivalents 2 fromages secs)</t>
    </r>
  </si>
  <si>
    <t>Yaourt lait de chèvre 
(pot en verre à ramener)</t>
  </si>
  <si>
    <r>
      <t xml:space="preserve">Faisselle </t>
    </r>
    <r>
      <rPr>
        <i/>
        <sz val="10"/>
        <rFont val="Times New Roman"/>
        <family val="1"/>
      </rPr>
      <t>(pot plastique 
à ramener, rempli sur place)</t>
    </r>
  </si>
  <si>
    <r>
      <t xml:space="preserve">Fromage blanc </t>
    </r>
    <r>
      <rPr>
        <i/>
        <sz val="10"/>
        <rFont val="Times New Roman"/>
        <family val="1"/>
      </rPr>
      <t>(pot plastique 
250g à ramener, rempli sur place)</t>
    </r>
  </si>
  <si>
    <t>Semaine A</t>
  </si>
  <si>
    <t>Semaine B</t>
  </si>
  <si>
    <t>Semaine A (11 distributions)</t>
  </si>
  <si>
    <t>Semaine B (11 distributions)</t>
  </si>
  <si>
    <t>*Le fromage surprise est un fromage décidé par le producteur de la liste ou autre nouveauté
** Si différent de 20 (toutes les distributions), entourer les distributions souhaitées dans le           
 tableau ci-dessous (avec un maximum de 2 distributions en moins)</t>
  </si>
  <si>
    <t>Nombre de distributions**</t>
  </si>
  <si>
    <t>PRIX TOTAL =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</si>
  <si>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</si>
  <si>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</si>
  <si>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</si>
  <si>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</si>
  <si>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</si>
  <si>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</si>
  <si>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</si>
  <si>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</si>
  <si>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</si>
  <si>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</si>
  <si>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Prix par semA</t>
  </si>
  <si>
    <t>Prix total semaine B</t>
  </si>
  <si>
    <t>Prix total semaine A</t>
  </si>
  <si>
    <r>
      <t>Semaine A</t>
    </r>
    <r>
      <rPr>
        <b/>
        <sz val="8"/>
        <color rgb="FF000000"/>
        <rFont val="Times New Roman"/>
        <family val="1"/>
      </rPr>
      <t xml:space="preserve"> (11 distributions)</t>
    </r>
  </si>
  <si>
    <r>
      <t>Semaine B</t>
    </r>
    <r>
      <rPr>
        <b/>
        <sz val="8"/>
        <color rgb="FF000000"/>
        <rFont val="Times New Roman"/>
        <family val="1"/>
      </rPr>
      <t xml:space="preserve"> (11 distributions)</t>
    </r>
  </si>
  <si>
    <t>Nombre de            distributions**</t>
  </si>
  <si>
    <t>Prix total Semaine A</t>
  </si>
  <si>
    <t>Prix total Semaine B</t>
  </si>
  <si>
    <t>Ex Fromage affiné</t>
  </si>
  <si>
    <r>
      <t xml:space="preserve">Tomme de chèvre </t>
    </r>
    <r>
      <rPr>
        <sz val="6.5"/>
        <color rgb="FF000000"/>
        <rFont val="Times New Roman"/>
        <family val="1"/>
      </rPr>
      <t xml:space="preserve">*** </t>
    </r>
    <r>
      <rPr>
        <sz val="8"/>
        <color rgb="FF000000"/>
        <rFont val="Times New Roman"/>
        <family val="1"/>
      </rPr>
      <t>200g</t>
    </r>
  </si>
  <si>
    <t>Yaourt lait de chèvre</t>
  </si>
  <si>
    <t>(pot à ramener)</t>
  </si>
  <si>
    <r>
      <t xml:space="preserve">Faisselle                  </t>
    </r>
    <r>
      <rPr>
        <b/>
        <i/>
        <sz val="8"/>
        <color rgb="FF000000"/>
        <rFont val="Times New Roman"/>
        <family val="1"/>
      </rPr>
      <t>(pot à ramener)</t>
    </r>
  </si>
  <si>
    <r>
      <t xml:space="preserve">Fromage blanc      </t>
    </r>
    <r>
      <rPr>
        <b/>
        <i/>
        <sz val="8"/>
        <color rgb="FF000000"/>
        <rFont val="Times New Roman"/>
        <family val="1"/>
      </rPr>
      <t>(pot à ramener)</t>
    </r>
  </si>
  <si>
    <r>
      <t xml:space="preserve">Lait de chèvre        </t>
    </r>
    <r>
      <rPr>
        <b/>
        <i/>
        <sz val="8"/>
        <color rgb="FF000000"/>
        <rFont val="Times New Roman"/>
        <family val="1"/>
      </rPr>
      <t>(bouteille à ramener)</t>
    </r>
  </si>
  <si>
    <t>Chèvre nature</t>
  </si>
  <si>
    <t>Chèvre Sel de     Guérande 150g</t>
  </si>
  <si>
    <t>Chèvre Ail des ours 150g</t>
  </si>
  <si>
    <t>Chèvre Piment    d'Espelette 150g</t>
  </si>
  <si>
    <t>Chèvre Surprise* 150g</t>
  </si>
  <si>
    <t>Chèvre demi-affiné à affiné</t>
  </si>
  <si>
    <t>Chèvre Cœur de figue 150g</t>
  </si>
  <si>
    <t>Chèvre Crémeux</t>
  </si>
  <si>
    <t>Chèvre Crémeux cendré</t>
  </si>
  <si>
    <t>Chèvre Sel de Guérande 150g</t>
  </si>
  <si>
    <t>Chèvre Piment d'Espelette 150g</t>
  </si>
  <si>
    <r>
      <t xml:space="preserve">Faisselle 
</t>
    </r>
    <r>
      <rPr>
        <i/>
        <sz val="10"/>
        <rFont val="Times New Roman"/>
        <family val="1"/>
      </rPr>
      <t>(pot plastique à ramener)</t>
    </r>
  </si>
  <si>
    <r>
      <t xml:space="preserve">Fromage blanc 250g
</t>
    </r>
    <r>
      <rPr>
        <i/>
        <sz val="10"/>
        <rFont val="Times New Roman"/>
        <family val="1"/>
      </rPr>
      <t>(pot plastique à ramener)</t>
    </r>
  </si>
  <si>
    <r>
      <t xml:space="preserve">Lait de chèvre 
</t>
    </r>
    <r>
      <rPr>
        <i/>
        <sz val="10"/>
        <rFont val="Times New Roman"/>
        <family val="1"/>
      </rPr>
      <t>(bouteille en verre à ramener)</t>
    </r>
  </si>
  <si>
    <r>
      <t xml:space="preserve">Rapé de chèvre 80g
</t>
    </r>
    <r>
      <rPr>
        <i/>
        <sz val="10"/>
        <rFont val="Times New Roman"/>
        <family val="1"/>
      </rPr>
      <t xml:space="preserve"> (= 2 fromages secs)</t>
    </r>
  </si>
  <si>
    <r>
      <t xml:space="preserve">Yaourt lait de chèvre 
</t>
    </r>
    <r>
      <rPr>
        <i/>
        <sz val="10"/>
        <rFont val="Times New Roman"/>
        <family val="1"/>
      </rPr>
      <t>(pot en verre à ramener)</t>
    </r>
  </si>
  <si>
    <t>Tomme de chèvre ***</t>
  </si>
  <si>
    <r>
      <t xml:space="preserve">*Le fromage surprise est un fromage de la liste ou autre nouveauté, décidé par le producteur 
** Si différent de 11 </t>
    </r>
    <r>
      <rPr>
        <sz val="8"/>
        <rFont val="Arial"/>
        <family val="2"/>
      </rPr>
      <t>(toutes les distributions / type de semaine)</t>
    </r>
    <r>
      <rPr>
        <b/>
        <sz val="8"/>
        <rFont val="Arial"/>
        <family val="2"/>
      </rPr>
      <t xml:space="preserve">, effacer la ou les deux dates de distribution non souhaitées dans le  tableau ci-à -côté </t>
    </r>
    <r>
      <rPr>
        <sz val="8"/>
        <rFont val="Arial"/>
        <family val="2"/>
      </rPr>
      <t>(avec un maximum de 2 distributions en moins)</t>
    </r>
    <r>
      <rPr>
        <b/>
        <sz val="8"/>
        <rFont val="Arial"/>
        <family val="2"/>
      </rPr>
      <t xml:space="preserve">
*** Tomme disponible à partir du 27 mai </t>
    </r>
    <r>
      <rPr>
        <sz val="8"/>
        <rFont val="Arial"/>
        <family val="2"/>
      </rPr>
      <t>(pris en compte dans le calcul)</t>
    </r>
  </si>
  <si>
    <t>*** Tomme disponible à partir du 27 mai </t>
  </si>
  <si>
    <t xml:space="preserve">*Le fromage surprise est un fromage de la liste ou autre nouveauté, décidé par le producteur </t>
  </si>
  <si>
    <r>
      <t xml:space="preserve">** </t>
    </r>
    <r>
      <rPr>
        <b/>
        <sz val="8"/>
        <rFont val="Arial"/>
        <family val="2"/>
      </rPr>
      <t>Si différent de 11</t>
    </r>
    <r>
      <rPr>
        <sz val="8"/>
        <rFont val="Arial"/>
        <family val="2"/>
      </rPr>
      <t xml:space="preserve"> (toutes les distributions / Type de semaine), </t>
    </r>
    <r>
      <rPr>
        <b/>
        <sz val="8"/>
        <rFont val="Arial"/>
        <family val="2"/>
      </rPr>
      <t>Barrer les distributions non souhaitées dans le   tableau ci-dessous</t>
    </r>
    <r>
      <rPr>
        <sz val="8"/>
        <rFont val="Arial"/>
        <family val="2"/>
      </rPr>
      <t xml:space="preserve"> (avec un maximum de 2 distributions en moins)					</t>
    </r>
  </si>
  <si>
    <r>
      <t xml:space="preserve">Rapé de chèvre 80g </t>
    </r>
    <r>
      <rPr>
        <i/>
        <sz val="8"/>
        <color rgb="FF000000"/>
        <rFont val="Times New Roman"/>
        <family val="1"/>
      </rPr>
      <t>(= 2 fromages secs)</t>
    </r>
  </si>
  <si>
    <t>semaine
A</t>
  </si>
  <si>
    <t>semaine
B</t>
  </si>
  <si>
    <t>Vérification &gt; 19 semaines</t>
  </si>
  <si>
    <t>Nom</t>
  </si>
  <si>
    <t>Prénom</t>
  </si>
  <si>
    <t>Jours</t>
  </si>
  <si>
    <t>Jour 1</t>
  </si>
  <si>
    <t>Jour 2</t>
  </si>
  <si>
    <t>Jour 3</t>
  </si>
  <si>
    <t>Jour 4</t>
  </si>
  <si>
    <t>Jour 5</t>
  </si>
  <si>
    <t>Jour 6</t>
  </si>
  <si>
    <t>Jour 7</t>
  </si>
  <si>
    <t>Jour 8</t>
  </si>
  <si>
    <t>Jour 9</t>
  </si>
  <si>
    <t>Jour 10</t>
  </si>
  <si>
    <t>Jour 11</t>
  </si>
  <si>
    <t>Jour 12</t>
  </si>
  <si>
    <t>Jour 13</t>
  </si>
  <si>
    <t>Jour 14</t>
  </si>
  <si>
    <t>Jour 15</t>
  </si>
  <si>
    <t>Jour 16</t>
  </si>
  <si>
    <t>Jour 17</t>
  </si>
  <si>
    <t>Jour 18</t>
  </si>
  <si>
    <t>Jour 19</t>
  </si>
  <si>
    <t>Jour 20</t>
  </si>
  <si>
    <t>Jour 21</t>
  </si>
  <si>
    <t>Jour 22</t>
  </si>
  <si>
    <t>Prod1</t>
  </si>
  <si>
    <t>Prod2</t>
  </si>
  <si>
    <t>Prod3</t>
  </si>
  <si>
    <t>Prod4</t>
  </si>
  <si>
    <t>Prod5</t>
  </si>
  <si>
    <t>Prod6</t>
  </si>
  <si>
    <t>Prod7</t>
  </si>
  <si>
    <t>Prod8</t>
  </si>
  <si>
    <t>Prod9</t>
  </si>
  <si>
    <t>Prod10</t>
  </si>
  <si>
    <t>Prod11</t>
  </si>
  <si>
    <t>Prod12</t>
  </si>
  <si>
    <t>Prod13</t>
  </si>
  <si>
    <t>Prod14</t>
  </si>
  <si>
    <t>Prod15</t>
  </si>
  <si>
    <t>Sem B</t>
  </si>
  <si>
    <t>Sem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</si>
</sst>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_);[Red]\(#,##0\ &quot;€&quot;\)"/>
    <numFmt numFmtId="8" formatCode="#,##0.00\ &quot;€&quot;_);[Red]\(#,##0.00\ &quot;€&quot;\)"/>
  </numFmts>
  <fonts count="25">
    <font>
      <sz val="10"/>
      <name val="Arial"/>
    </font>
    <font>
      <sz val="12"/>
      <name val="Bangle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Calibri"/>
      <family val="2"/>
    </font>
    <font>
      <sz val="10"/>
      <name val="Bangle"/>
    </font>
    <font>
      <i/>
      <sz val="10"/>
      <name val="Times New Roman"/>
      <family val="1"/>
    </font>
    <font>
      <sz val="11"/>
      <color rgb="FF00000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i/>
      <sz val="6"/>
      <color rgb="FFE7E6E6"/>
      <name val="Times New Roman"/>
      <family val="1"/>
    </font>
    <font>
      <sz val="8"/>
      <color rgb="FF000000"/>
      <name val="Times New Roman"/>
      <family val="1"/>
    </font>
    <font>
      <sz val="8"/>
      <name val="Times New Roman"/>
      <family val="1"/>
    </font>
    <font>
      <sz val="6.5"/>
      <color rgb="FF000000"/>
      <name val="Times New Roman"/>
      <family val="1"/>
    </font>
    <font>
      <i/>
      <sz val="8"/>
      <color rgb="FF000000"/>
      <name val="Times New Roman"/>
      <family val="1"/>
    </font>
    <font>
      <b/>
      <i/>
      <sz val="8"/>
      <color rgb="FF000000"/>
      <name val="Times New Roman"/>
      <family val="1"/>
    </font>
    <font>
      <sz val="8"/>
      <name val="Arial"/>
      <family val="2"/>
    </font>
    <font>
      <sz val="8"/>
      <color rgb="FF000000"/>
      <name val="Bangle"/>
    </font>
    <font>
      <b/>
      <sz val="16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31">
    <xf numFmtId="0" fontId="0" fillId="0" borderId="0" xfId="0"/>
    <xf numFmtId="0" fontId="4" fillId="2" borderId="2" xfId="0" applyFont="1" applyFill="1" applyBorder="1" applyAlignment="1">
      <alignment horizontal="left" vertical="center" wrapText="1"/>
    </xf>
    <xf numFmtId="8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6" fontId="4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16" xfId="0" applyBorder="1"/>
    <xf numFmtId="0" fontId="0" fillId="3" borderId="16" xfId="0" applyFill="1" applyBorder="1"/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8" fontId="4" fillId="0" borderId="11" xfId="0" applyNumberFormat="1" applyFont="1" applyBorder="1" applyAlignment="1">
      <alignment horizontal="center" vertical="center" wrapText="1"/>
    </xf>
    <xf numFmtId="8" fontId="6" fillId="2" borderId="14" xfId="0" applyNumberFormat="1" applyFont="1" applyFill="1" applyBorder="1" applyAlignment="1">
      <alignment horizontal="center" vertical="center" wrapText="1"/>
    </xf>
    <xf numFmtId="8" fontId="1" fillId="3" borderId="3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vertical="center" wrapText="1"/>
    </xf>
    <xf numFmtId="6" fontId="15" fillId="0" borderId="25" xfId="0" applyNumberFormat="1" applyFont="1" applyBorder="1" applyAlignment="1">
      <alignment vertical="center" wrapText="1"/>
    </xf>
    <xf numFmtId="0" fontId="15" fillId="0" borderId="20" xfId="0" applyFont="1" applyBorder="1" applyAlignment="1">
      <alignment horizontal="center" vertical="center" wrapText="1"/>
    </xf>
    <xf numFmtId="6" fontId="15" fillId="0" borderId="25" xfId="0" applyNumberFormat="1" applyFont="1" applyBorder="1" applyAlignment="1">
      <alignment horizontal="center" vertical="center" wrapText="1"/>
    </xf>
    <xf numFmtId="6" fontId="15" fillId="0" borderId="20" xfId="0" applyNumberFormat="1" applyFont="1" applyBorder="1" applyAlignment="1">
      <alignment horizontal="center" vertical="center" wrapText="1"/>
    </xf>
    <xf numFmtId="0" fontId="16" fillId="4" borderId="19" xfId="0" applyFont="1" applyFill="1" applyBorder="1" applyAlignment="1">
      <alignment vertical="center" wrapText="1"/>
    </xf>
    <xf numFmtId="8" fontId="16" fillId="0" borderId="25" xfId="0" applyNumberFormat="1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5" xfId="0" applyFont="1" applyBorder="1" applyAlignment="1">
      <alignment vertical="center" wrapText="1"/>
    </xf>
    <xf numFmtId="0" fontId="16" fillId="4" borderId="20" xfId="0" applyFont="1" applyFill="1" applyBorder="1" applyAlignment="1">
      <alignment horizontal="center" vertical="center" wrapText="1"/>
    </xf>
    <xf numFmtId="6" fontId="16" fillId="0" borderId="25" xfId="0" applyNumberFormat="1" applyFont="1" applyBorder="1" applyAlignment="1">
      <alignment horizontal="center" vertical="center" wrapText="1"/>
    </xf>
    <xf numFmtId="0" fontId="16" fillId="4" borderId="28" xfId="0" applyFont="1" applyFill="1" applyBorder="1" applyAlignment="1">
      <alignment vertical="center" wrapText="1"/>
    </xf>
    <xf numFmtId="0" fontId="20" fillId="4" borderId="19" xfId="0" applyFont="1" applyFill="1" applyBorder="1" applyAlignment="1">
      <alignment vertical="center" wrapText="1"/>
    </xf>
    <xf numFmtId="0" fontId="5" fillId="3" borderId="37" xfId="0" applyFont="1" applyFill="1" applyBorder="1" applyAlignment="1">
      <alignment horizontal="center" vertical="center" wrapText="1"/>
    </xf>
    <xf numFmtId="8" fontId="4" fillId="2" borderId="11" xfId="0" applyNumberFormat="1" applyFont="1" applyFill="1" applyBorder="1" applyAlignment="1">
      <alignment horizontal="center" vertical="center" wrapText="1"/>
    </xf>
    <xf numFmtId="8" fontId="6" fillId="3" borderId="14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</xf>
    <xf numFmtId="0" fontId="9" fillId="0" borderId="0" xfId="0" applyFont="1"/>
    <xf numFmtId="0" fontId="23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14" fontId="0" fillId="2" borderId="16" xfId="0" applyNumberFormat="1" applyFill="1" applyBorder="1" applyAlignment="1">
      <alignment vertical="center"/>
    </xf>
    <xf numFmtId="14" fontId="9" fillId="2" borderId="16" xfId="0" applyNumberFormat="1" applyFont="1" applyFill="1" applyBorder="1" applyAlignment="1">
      <alignment vertical="center"/>
    </xf>
    <xf numFmtId="14" fontId="0" fillId="6" borderId="16" xfId="0" applyNumberForma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 wrapText="1"/>
    </xf>
    <xf numFmtId="8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4" xfId="0" applyFont="1" applyBorder="1" applyAlignment="1" applyProtection="1">
      <protection locked="0"/>
    </xf>
    <xf numFmtId="0" fontId="24" fillId="0" borderId="10" xfId="0" applyFont="1" applyBorder="1" applyAlignment="1" applyProtection="1">
      <protection locked="0"/>
    </xf>
    <xf numFmtId="0" fontId="24" fillId="0" borderId="1" xfId="0" applyFont="1" applyBorder="1" applyAlignment="1" applyProtection="1">
      <protection locked="0"/>
    </xf>
    <xf numFmtId="0" fontId="2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7" xfId="0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8" fontId="4" fillId="0" borderId="4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2" fillId="5" borderId="23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5" borderId="36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30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6" fillId="4" borderId="34" xfId="0" applyFont="1" applyFill="1" applyBorder="1" applyAlignment="1">
      <alignment horizontal="center" vertical="center" wrapText="1"/>
    </xf>
    <xf numFmtId="0" fontId="16" fillId="4" borderId="35" xfId="0" applyFont="1" applyFill="1" applyBorder="1" applyAlignment="1">
      <alignment horizontal="center" vertical="center" wrapText="1"/>
    </xf>
    <xf numFmtId="8" fontId="16" fillId="0" borderId="31" xfId="0" applyNumberFormat="1" applyFont="1" applyBorder="1" applyAlignment="1">
      <alignment horizontal="center" vertical="center" wrapText="1"/>
    </xf>
    <xf numFmtId="8" fontId="16" fillId="0" borderId="32" xfId="0" applyNumberFormat="1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6" fontId="16" fillId="0" borderId="31" xfId="0" applyNumberFormat="1" applyFont="1" applyBorder="1" applyAlignment="1">
      <alignment horizontal="center" vertical="center" wrapText="1"/>
    </xf>
    <xf numFmtId="6" fontId="16" fillId="0" borderId="32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F942999D-9721-A846-92C9-BE9D3096D226}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0F0F0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514C9-417E-8F4F-A086-65A5917AAA61}">
  <dimension ref="A1:O27"/>
  <sheetViews>
    <sheetView tabSelected="1" zoomScale="80" zoomScaleNormal="80" workbookViewId="0">
      <selection activeCell="M5" sqref="M5"/>
    </sheetView>
  </sheetViews>
  <sheetFormatPr baseColWidth="10" defaultRowHeight="30" customHeight="1"/>
  <cols>
    <col min="1" max="1" width="21.6640625" customWidth="1"/>
    <col min="2" max="2" width="8.1640625" customWidth="1"/>
    <col min="3" max="3" width="10" customWidth="1"/>
    <col min="4" max="4" width="12.33203125" customWidth="1"/>
    <col min="5" max="6" width="5.1640625" customWidth="1"/>
    <col min="7" max="7" width="9.6640625" customWidth="1"/>
    <col min="8" max="8" width="12" customWidth="1"/>
    <col min="9" max="9" width="10.33203125" customWidth="1"/>
    <col min="10" max="10" width="10.6640625" bestFit="1" customWidth="1"/>
    <col min="11" max="11" width="7" customWidth="1"/>
    <col min="12" max="12" width="11.33203125" style="27" customWidth="1"/>
    <col min="13" max="14" width="7.6640625" style="50" bestFit="1" customWidth="1"/>
  </cols>
  <sheetData>
    <row r="1" spans="1:15" ht="30" customHeight="1" thickBot="1">
      <c r="A1" s="54" t="s">
        <v>77</v>
      </c>
      <c r="B1" s="55"/>
      <c r="C1" s="55"/>
      <c r="D1" s="54" t="s">
        <v>78</v>
      </c>
      <c r="E1" s="55"/>
      <c r="F1" s="55"/>
      <c r="G1" s="55"/>
      <c r="H1" s="55"/>
      <c r="I1" s="55"/>
      <c r="J1" s="55"/>
      <c r="K1" s="55"/>
      <c r="L1" s="56"/>
      <c r="M1" s="57"/>
      <c r="N1" s="57"/>
      <c r="O1" s="55"/>
    </row>
    <row r="2" spans="1:15" ht="30" customHeight="1" thickBot="1">
      <c r="A2" s="77"/>
      <c r="B2" s="78"/>
      <c r="C2" s="79"/>
      <c r="D2" s="77"/>
      <c r="E2" s="78"/>
      <c r="F2" s="78"/>
      <c r="G2" s="78"/>
      <c r="H2" s="79"/>
      <c r="I2" s="55"/>
      <c r="J2" s="55"/>
      <c r="K2" s="55"/>
      <c r="L2" s="56"/>
      <c r="M2" s="57"/>
      <c r="N2" s="57"/>
      <c r="O2" s="55"/>
    </row>
    <row r="3" spans="1:15" ht="30" customHeight="1" thickBo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6"/>
      <c r="M3" s="57"/>
      <c r="N3" s="57"/>
      <c r="O3" s="55"/>
    </row>
    <row r="4" spans="1:15" ht="30" customHeight="1" thickBot="1">
      <c r="A4" s="69" t="s">
        <v>0</v>
      </c>
      <c r="B4" s="69" t="s">
        <v>5</v>
      </c>
      <c r="C4" s="73" t="s">
        <v>22</v>
      </c>
      <c r="D4" s="74"/>
      <c r="E4" s="74"/>
      <c r="F4" s="74"/>
      <c r="G4" s="75" t="s">
        <v>23</v>
      </c>
      <c r="H4" s="74"/>
      <c r="I4" s="74"/>
      <c r="J4" s="67" t="s">
        <v>3</v>
      </c>
      <c r="K4" s="55"/>
      <c r="L4" s="63"/>
      <c r="M4" s="64" t="s">
        <v>74</v>
      </c>
      <c r="N4" s="64" t="s">
        <v>75</v>
      </c>
      <c r="O4" s="55"/>
    </row>
    <row r="5" spans="1:15" ht="30" customHeight="1" thickBot="1">
      <c r="A5" s="70"/>
      <c r="B5" s="70"/>
      <c r="C5" s="6" t="s">
        <v>1</v>
      </c>
      <c r="D5" s="23" t="s">
        <v>25</v>
      </c>
      <c r="E5" s="71" t="s">
        <v>39</v>
      </c>
      <c r="F5" s="72"/>
      <c r="G5" s="8" t="s">
        <v>1</v>
      </c>
      <c r="H5" s="23" t="s">
        <v>25</v>
      </c>
      <c r="I5" s="7" t="s">
        <v>38</v>
      </c>
      <c r="J5" s="68"/>
      <c r="K5" s="55"/>
      <c r="L5" s="62">
        <v>44259</v>
      </c>
      <c r="M5" s="51">
        <v>1</v>
      </c>
      <c r="N5" s="52"/>
      <c r="O5" s="55"/>
    </row>
    <row r="6" spans="1:15" ht="30" customHeight="1" thickBot="1">
      <c r="A6" s="1" t="s">
        <v>52</v>
      </c>
      <c r="B6" s="2">
        <v>3.6</v>
      </c>
      <c r="C6" s="46"/>
      <c r="D6" s="24">
        <f>SUM(M5:M26)</f>
        <v>11</v>
      </c>
      <c r="E6" s="65">
        <f>B6*C6*D$6</f>
        <v>0</v>
      </c>
      <c r="F6" s="66"/>
      <c r="G6" s="48"/>
      <c r="H6" s="24">
        <f>SUM(N5:N26)</f>
        <v>11</v>
      </c>
      <c r="I6" s="44">
        <f>B6*G6*H$6</f>
        <v>0</v>
      </c>
      <c r="J6" s="45">
        <f>E6+I6</f>
        <v>0</v>
      </c>
      <c r="K6" s="55"/>
      <c r="L6" s="62">
        <v>44273</v>
      </c>
      <c r="M6" s="52"/>
      <c r="N6" s="51">
        <v>1</v>
      </c>
      <c r="O6" s="55"/>
    </row>
    <row r="7" spans="1:15" ht="30" customHeight="1" thickBot="1">
      <c r="A7" s="1" t="s">
        <v>61</v>
      </c>
      <c r="B7" s="5">
        <v>4</v>
      </c>
      <c r="C7" s="46"/>
      <c r="D7" s="25"/>
      <c r="E7" s="65">
        <f t="shared" ref="E7:E14" si="0">B7*C7*D$6</f>
        <v>0</v>
      </c>
      <c r="F7" s="66"/>
      <c r="G7" s="48"/>
      <c r="H7" s="25"/>
      <c r="I7" s="44">
        <f t="shared" ref="I7:I14" si="1">B7*G7*H$6</f>
        <v>0</v>
      </c>
      <c r="J7" s="45">
        <f t="shared" ref="J7:J19" si="2">E7+I7</f>
        <v>0</v>
      </c>
      <c r="K7" s="55"/>
      <c r="L7" s="62">
        <v>44287</v>
      </c>
      <c r="M7" s="51">
        <v>1</v>
      </c>
      <c r="N7" s="52"/>
      <c r="O7" s="55"/>
    </row>
    <row r="8" spans="1:15" ht="30" customHeight="1" thickBot="1">
      <c r="A8" s="1" t="s">
        <v>54</v>
      </c>
      <c r="B8" s="5">
        <v>4</v>
      </c>
      <c r="C8" s="46"/>
      <c r="D8" s="25"/>
      <c r="E8" s="65">
        <f t="shared" si="0"/>
        <v>0</v>
      </c>
      <c r="F8" s="66"/>
      <c r="G8" s="48"/>
      <c r="H8" s="25"/>
      <c r="I8" s="44">
        <f t="shared" si="1"/>
        <v>0</v>
      </c>
      <c r="J8" s="45">
        <f t="shared" si="2"/>
        <v>0</v>
      </c>
      <c r="K8" s="55"/>
      <c r="L8" s="62">
        <v>44301</v>
      </c>
      <c r="M8" s="52"/>
      <c r="N8" s="51">
        <v>1</v>
      </c>
      <c r="O8" s="55"/>
    </row>
    <row r="9" spans="1:15" ht="30" customHeight="1" thickBot="1">
      <c r="A9" s="1" t="s">
        <v>62</v>
      </c>
      <c r="B9" s="5">
        <v>4</v>
      </c>
      <c r="C9" s="46"/>
      <c r="D9" s="25"/>
      <c r="E9" s="65">
        <f t="shared" si="0"/>
        <v>0</v>
      </c>
      <c r="F9" s="66"/>
      <c r="G9" s="48"/>
      <c r="H9" s="25"/>
      <c r="I9" s="44">
        <f t="shared" si="1"/>
        <v>0</v>
      </c>
      <c r="J9" s="45">
        <f t="shared" si="2"/>
        <v>0</v>
      </c>
      <c r="K9" s="55"/>
      <c r="L9" s="62">
        <v>44315</v>
      </c>
      <c r="M9" s="51">
        <v>1</v>
      </c>
      <c r="N9" s="52"/>
      <c r="O9" s="55"/>
    </row>
    <row r="10" spans="1:15" ht="30" customHeight="1" thickBot="1">
      <c r="A10" s="1" t="s">
        <v>56</v>
      </c>
      <c r="B10" s="5">
        <v>4</v>
      </c>
      <c r="C10" s="46"/>
      <c r="D10" s="25"/>
      <c r="E10" s="65">
        <f t="shared" si="0"/>
        <v>0</v>
      </c>
      <c r="F10" s="66"/>
      <c r="G10" s="48"/>
      <c r="H10" s="25"/>
      <c r="I10" s="44">
        <f t="shared" si="1"/>
        <v>0</v>
      </c>
      <c r="J10" s="45">
        <f t="shared" si="2"/>
        <v>0</v>
      </c>
      <c r="K10" s="55"/>
      <c r="L10" s="62">
        <v>44322</v>
      </c>
      <c r="M10" s="52"/>
      <c r="N10" s="51">
        <v>1</v>
      </c>
      <c r="O10" s="55"/>
    </row>
    <row r="11" spans="1:15" ht="30" customHeight="1" thickBot="1">
      <c r="A11" s="1" t="s">
        <v>57</v>
      </c>
      <c r="B11" s="5">
        <v>4</v>
      </c>
      <c r="C11" s="46"/>
      <c r="D11" s="25"/>
      <c r="E11" s="65">
        <f t="shared" si="0"/>
        <v>0</v>
      </c>
      <c r="F11" s="66"/>
      <c r="G11" s="48"/>
      <c r="H11" s="25"/>
      <c r="I11" s="44">
        <f t="shared" si="1"/>
        <v>0</v>
      </c>
      <c r="J11" s="45">
        <f t="shared" si="2"/>
        <v>0</v>
      </c>
      <c r="K11" s="55"/>
      <c r="L11" s="60">
        <v>44343</v>
      </c>
      <c r="M11" s="51">
        <v>1</v>
      </c>
      <c r="N11" s="52"/>
      <c r="O11" s="55"/>
    </row>
    <row r="12" spans="1:15" ht="30" customHeight="1" thickBot="1">
      <c r="A12" s="1" t="s">
        <v>58</v>
      </c>
      <c r="B12" s="5">
        <v>4</v>
      </c>
      <c r="C12" s="46"/>
      <c r="D12" s="25"/>
      <c r="E12" s="65">
        <f t="shared" si="0"/>
        <v>0</v>
      </c>
      <c r="F12" s="66"/>
      <c r="G12" s="48"/>
      <c r="H12" s="25"/>
      <c r="I12" s="44">
        <f t="shared" si="1"/>
        <v>0</v>
      </c>
      <c r="J12" s="45">
        <f t="shared" si="2"/>
        <v>0</v>
      </c>
      <c r="K12" s="55"/>
      <c r="L12" s="60">
        <v>44357</v>
      </c>
      <c r="M12" s="52"/>
      <c r="N12" s="51">
        <v>1</v>
      </c>
      <c r="O12" s="55"/>
    </row>
    <row r="13" spans="1:15" ht="30" customHeight="1" thickBot="1">
      <c r="A13" s="1" t="s">
        <v>59</v>
      </c>
      <c r="B13" s="5">
        <v>4</v>
      </c>
      <c r="C13" s="46"/>
      <c r="D13" s="25"/>
      <c r="E13" s="65">
        <f t="shared" si="0"/>
        <v>0</v>
      </c>
      <c r="F13" s="66"/>
      <c r="G13" s="48"/>
      <c r="H13" s="25"/>
      <c r="I13" s="44">
        <f t="shared" si="1"/>
        <v>0</v>
      </c>
      <c r="J13" s="45">
        <f t="shared" si="2"/>
        <v>0</v>
      </c>
      <c r="K13" s="55"/>
      <c r="L13" s="60">
        <v>44371</v>
      </c>
      <c r="M13" s="51">
        <v>1</v>
      </c>
      <c r="N13" s="52"/>
      <c r="O13" s="55"/>
    </row>
    <row r="14" spans="1:15" ht="30" customHeight="1" thickBot="1">
      <c r="A14" s="1" t="s">
        <v>60</v>
      </c>
      <c r="B14" s="2">
        <v>4.0999999999999996</v>
      </c>
      <c r="C14" s="46"/>
      <c r="D14" s="25"/>
      <c r="E14" s="65">
        <f t="shared" si="0"/>
        <v>0</v>
      </c>
      <c r="F14" s="66"/>
      <c r="G14" s="48"/>
      <c r="H14" s="25"/>
      <c r="I14" s="44">
        <f t="shared" si="1"/>
        <v>0</v>
      </c>
      <c r="J14" s="45">
        <f t="shared" si="2"/>
        <v>0</v>
      </c>
      <c r="K14" s="55"/>
      <c r="L14" s="60">
        <v>44385</v>
      </c>
      <c r="M14" s="52"/>
      <c r="N14" s="51">
        <v>1</v>
      </c>
      <c r="O14" s="55"/>
    </row>
    <row r="15" spans="1:15" ht="30" customHeight="1" thickBot="1">
      <c r="A15" s="1" t="s">
        <v>68</v>
      </c>
      <c r="B15" s="2">
        <v>6.5</v>
      </c>
      <c r="C15" s="46"/>
      <c r="D15" s="43">
        <f>SUM(M11:M26)</f>
        <v>8</v>
      </c>
      <c r="E15" s="65">
        <f>B15*C15*D$15</f>
        <v>0</v>
      </c>
      <c r="F15" s="66"/>
      <c r="G15" s="48"/>
      <c r="H15" s="43">
        <f>SUM(N11:N26)</f>
        <v>8</v>
      </c>
      <c r="I15" s="44">
        <f>B15*G15*H$15</f>
        <v>0</v>
      </c>
      <c r="J15" s="45">
        <f t="shared" si="2"/>
        <v>0</v>
      </c>
      <c r="K15" s="55"/>
      <c r="L15" s="60">
        <v>44399</v>
      </c>
      <c r="M15" s="51">
        <v>1</v>
      </c>
      <c r="N15" s="52"/>
      <c r="O15" s="55"/>
    </row>
    <row r="16" spans="1:15" ht="30" customHeight="1" thickBot="1">
      <c r="A16" s="1" t="s">
        <v>67</v>
      </c>
      <c r="B16" s="2">
        <v>1.1000000000000001</v>
      </c>
      <c r="C16" s="46"/>
      <c r="D16" s="25">
        <f>SUM(M5:M26)</f>
        <v>11</v>
      </c>
      <c r="E16" s="65">
        <f>B16*C16*D$16</f>
        <v>0</v>
      </c>
      <c r="F16" s="66"/>
      <c r="G16" s="48"/>
      <c r="H16" s="25">
        <f>SUM(N5:N26)</f>
        <v>11</v>
      </c>
      <c r="I16" s="44">
        <f>B16*G16*H$16</f>
        <v>0</v>
      </c>
      <c r="J16" s="45">
        <f t="shared" si="2"/>
        <v>0</v>
      </c>
      <c r="K16" s="55"/>
      <c r="L16" s="60">
        <v>44413</v>
      </c>
      <c r="M16" s="52"/>
      <c r="N16" s="51">
        <v>1</v>
      </c>
      <c r="O16" s="55"/>
    </row>
    <row r="17" spans="1:15" ht="30" customHeight="1" thickBot="1">
      <c r="A17" s="1" t="s">
        <v>66</v>
      </c>
      <c r="B17" s="2">
        <v>4</v>
      </c>
      <c r="C17" s="46"/>
      <c r="D17" s="25"/>
      <c r="E17" s="65">
        <f t="shared" ref="E17:E20" si="3">B17*C17*D$16</f>
        <v>0</v>
      </c>
      <c r="F17" s="66"/>
      <c r="G17" s="48"/>
      <c r="H17" s="25"/>
      <c r="I17" s="44">
        <f t="shared" ref="I17:I20" si="4">B17*G17*H$16</f>
        <v>0</v>
      </c>
      <c r="J17" s="45">
        <f t="shared" si="2"/>
        <v>0</v>
      </c>
      <c r="K17" s="55"/>
      <c r="L17" s="60">
        <v>44427</v>
      </c>
      <c r="M17" s="51">
        <v>1</v>
      </c>
      <c r="N17" s="52"/>
      <c r="O17" s="55"/>
    </row>
    <row r="18" spans="1:15" ht="35" customHeight="1" thickBot="1">
      <c r="A18" s="1" t="s">
        <v>63</v>
      </c>
      <c r="B18" s="2">
        <v>0.9</v>
      </c>
      <c r="C18" s="46"/>
      <c r="D18" s="25"/>
      <c r="E18" s="65">
        <f t="shared" si="3"/>
        <v>0</v>
      </c>
      <c r="F18" s="66"/>
      <c r="G18" s="48"/>
      <c r="H18" s="25"/>
      <c r="I18" s="44">
        <f t="shared" si="4"/>
        <v>0</v>
      </c>
      <c r="J18" s="45">
        <f t="shared" si="2"/>
        <v>0</v>
      </c>
      <c r="K18" s="55"/>
      <c r="L18" s="60">
        <v>44441</v>
      </c>
      <c r="M18" s="52"/>
      <c r="N18" s="51">
        <v>1</v>
      </c>
      <c r="O18" s="55"/>
    </row>
    <row r="19" spans="1:15" ht="46" customHeight="1" thickBot="1">
      <c r="A19" s="1" t="s">
        <v>64</v>
      </c>
      <c r="B19" s="2">
        <v>3</v>
      </c>
      <c r="C19" s="46"/>
      <c r="D19" s="25"/>
      <c r="E19" s="65">
        <f t="shared" si="3"/>
        <v>0</v>
      </c>
      <c r="F19" s="66"/>
      <c r="G19" s="48"/>
      <c r="H19" s="25"/>
      <c r="I19" s="44">
        <f t="shared" si="4"/>
        <v>0</v>
      </c>
      <c r="J19" s="45">
        <f t="shared" si="2"/>
        <v>0</v>
      </c>
      <c r="K19" s="55"/>
      <c r="L19" s="60">
        <v>44455</v>
      </c>
      <c r="M19" s="51">
        <v>1</v>
      </c>
      <c r="N19" s="52"/>
      <c r="O19" s="55"/>
    </row>
    <row r="20" spans="1:15" ht="30" customHeight="1" thickBot="1">
      <c r="A20" s="1" t="s">
        <v>65</v>
      </c>
      <c r="B20" s="2">
        <v>3.5</v>
      </c>
      <c r="C20" s="47"/>
      <c r="D20" s="26"/>
      <c r="E20" s="65">
        <f t="shared" si="3"/>
        <v>0</v>
      </c>
      <c r="F20" s="66"/>
      <c r="G20" s="49"/>
      <c r="H20" s="26"/>
      <c r="I20" s="44">
        <f t="shared" si="4"/>
        <v>0</v>
      </c>
      <c r="J20" s="45">
        <f>E20+I20</f>
        <v>0</v>
      </c>
      <c r="K20" s="55"/>
      <c r="L20" s="60">
        <v>44469</v>
      </c>
      <c r="M20" s="52"/>
      <c r="N20" s="51">
        <v>1</v>
      </c>
      <c r="O20" s="55"/>
    </row>
    <row r="21" spans="1:15" ht="46" customHeight="1" thickBot="1">
      <c r="A21" s="80" t="s">
        <v>69</v>
      </c>
      <c r="B21" s="81"/>
      <c r="C21" s="81"/>
      <c r="D21" s="81"/>
      <c r="E21" s="81"/>
      <c r="F21" s="82"/>
      <c r="G21" s="59"/>
      <c r="H21" s="83" t="s">
        <v>26</v>
      </c>
      <c r="I21" s="84"/>
      <c r="J21" s="22">
        <f>SUM(J6:J20)</f>
        <v>0</v>
      </c>
      <c r="K21" s="55"/>
      <c r="L21" s="61">
        <v>44483</v>
      </c>
      <c r="M21" s="51">
        <v>1</v>
      </c>
      <c r="N21" s="52"/>
      <c r="O21" s="55"/>
    </row>
    <row r="22" spans="1:15" ht="30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60">
        <v>44497</v>
      </c>
      <c r="M22" s="52"/>
      <c r="N22" s="51">
        <v>1</v>
      </c>
      <c r="O22" s="55"/>
    </row>
    <row r="23" spans="1:15" s="27" customFormat="1" ht="30" customHeight="1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60">
        <v>44504</v>
      </c>
      <c r="M23" s="51">
        <v>1</v>
      </c>
      <c r="N23" s="52"/>
      <c r="O23" s="56"/>
    </row>
    <row r="24" spans="1:15" s="27" customFormat="1" ht="30" customHeight="1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60">
        <v>44525</v>
      </c>
      <c r="M24" s="52"/>
      <c r="N24" s="51">
        <v>1</v>
      </c>
      <c r="O24" s="56"/>
    </row>
    <row r="25" spans="1:15" ht="30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60">
        <v>44539</v>
      </c>
      <c r="M25" s="51">
        <v>1</v>
      </c>
      <c r="N25" s="52"/>
      <c r="O25" s="55"/>
    </row>
    <row r="26" spans="1:15" s="27" customFormat="1" ht="30" customHeight="1">
      <c r="A26" s="58" t="s">
        <v>76</v>
      </c>
      <c r="B26" s="57">
        <f>SUM(M5:N26)</f>
        <v>22</v>
      </c>
      <c r="C26" s="76" t="str">
        <f>IF(B26&lt;20,"NON CONFORME","OK")</f>
        <v>OK</v>
      </c>
      <c r="D26" s="76"/>
      <c r="E26" s="56"/>
      <c r="F26" s="56"/>
      <c r="G26" s="56"/>
      <c r="H26" s="56"/>
      <c r="I26" s="56"/>
      <c r="J26" s="56"/>
      <c r="K26" s="56"/>
      <c r="L26" s="60">
        <v>44546</v>
      </c>
      <c r="M26" s="52"/>
      <c r="N26" s="51">
        <v>1</v>
      </c>
      <c r="O26" s="56"/>
    </row>
    <row r="27" spans="1:15" ht="30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6"/>
      <c r="M27" s="57"/>
      <c r="N27" s="57"/>
      <c r="O27" s="55"/>
    </row>
  </sheetData>
  <sheetProtection algorithmName="SHA-512" hashValue="ccYBKxLemZ7k9O5C+cqSDiSq5XHbLfdPx65CQ5qCgxCwBntSceQu54aq5Nj/fakpDc+gtutMilty2mHSkmUsIg==" saltValue="RZ5+NZniTwEigOmWDq8gpw==" spinCount="100000" sheet="1" selectLockedCells="1"/>
  <mergeCells count="26">
    <mergeCell ref="C26:D26"/>
    <mergeCell ref="A2:C2"/>
    <mergeCell ref="D2:H2"/>
    <mergeCell ref="E8:F8"/>
    <mergeCell ref="E9:F9"/>
    <mergeCell ref="E10:F10"/>
    <mergeCell ref="E13:F13"/>
    <mergeCell ref="E20:F20"/>
    <mergeCell ref="E15:F15"/>
    <mergeCell ref="E16:F16"/>
    <mergeCell ref="A21:F21"/>
    <mergeCell ref="E17:F17"/>
    <mergeCell ref="E14:F14"/>
    <mergeCell ref="A4:A5"/>
    <mergeCell ref="H21:I21"/>
    <mergeCell ref="E12:F12"/>
    <mergeCell ref="E11:F11"/>
    <mergeCell ref="E18:F18"/>
    <mergeCell ref="E19:F19"/>
    <mergeCell ref="J4:J5"/>
    <mergeCell ref="B4:B5"/>
    <mergeCell ref="E5:F5"/>
    <mergeCell ref="E6:F6"/>
    <mergeCell ref="E7:F7"/>
    <mergeCell ref="C4:F4"/>
    <mergeCell ref="G4:I4"/>
  </mergeCells>
  <conditionalFormatting sqref="C26">
    <cfRule type="cellIs" dxfId="1" priority="1" operator="equal">
      <formula>"OK"</formula>
    </cfRule>
    <cfRule type="cellIs" dxfId="0" priority="2" operator="equal">
      <formula>"NON CONFORME"</formula>
    </cfRule>
  </conditionalFormatting>
  <pageMargins left="0.7" right="0.7" top="0.75" bottom="0.75" header="0.3" footer="0.3"/>
  <pageSetup paperSize="9" orientation="portrait" r:id="rId1"/>
  <ignoredErrors>
    <ignoredError sqref="H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951D5-5953-8140-9AF7-730E0B0750BD}">
  <dimension ref="A1:X12"/>
  <sheetViews>
    <sheetView workbookViewId="0">
      <selection activeCell="K38" sqref="K38"/>
    </sheetView>
  </sheetViews>
  <sheetFormatPr baseColWidth="10" defaultRowHeight="13"/>
  <cols>
    <col min="3" max="11" width="6" bestFit="1" customWidth="1"/>
    <col min="12" max="24" width="7" bestFit="1" customWidth="1"/>
  </cols>
  <sheetData>
    <row r="1" spans="1:24">
      <c r="A1" s="53" t="s">
        <v>77</v>
      </c>
      <c r="B1" s="53" t="s">
        <v>78</v>
      </c>
    </row>
    <row r="2" spans="1:24">
      <c r="A2">
        <f>'Saisie Amap Chèvre par pers'!A2</f>
        <v>0</v>
      </c>
      <c r="B2">
        <f>'Saisie Amap Chèvre par pers'!D2</f>
        <v>0</v>
      </c>
    </row>
    <row r="4" spans="1:24">
      <c r="C4" s="53" t="s">
        <v>79</v>
      </c>
    </row>
    <row r="5" spans="1:24">
      <c r="C5" s="53" t="s">
        <v>80</v>
      </c>
      <c r="D5" s="53" t="s">
        <v>81</v>
      </c>
      <c r="E5" s="53" t="s">
        <v>82</v>
      </c>
      <c r="F5" s="53" t="s">
        <v>83</v>
      </c>
      <c r="G5" s="53" t="s">
        <v>84</v>
      </c>
      <c r="H5" s="53" t="s">
        <v>85</v>
      </c>
      <c r="I5" s="53" t="s">
        <v>86</v>
      </c>
      <c r="J5" s="53" t="s">
        <v>87</v>
      </c>
      <c r="K5" s="53" t="s">
        <v>88</v>
      </c>
      <c r="L5" s="53" t="s">
        <v>89</v>
      </c>
      <c r="M5" s="53" t="s">
        <v>90</v>
      </c>
      <c r="N5" s="53" t="s">
        <v>91</v>
      </c>
      <c r="O5" s="53" t="s">
        <v>92</v>
      </c>
      <c r="P5" s="53" t="s">
        <v>93</v>
      </c>
      <c r="Q5" s="53" t="s">
        <v>94</v>
      </c>
      <c r="R5" s="53" t="s">
        <v>95</v>
      </c>
      <c r="S5" s="53" t="s">
        <v>96</v>
      </c>
      <c r="T5" s="53" t="s">
        <v>97</v>
      </c>
      <c r="U5" s="53" t="s">
        <v>98</v>
      </c>
      <c r="V5" s="53" t="s">
        <v>99</v>
      </c>
      <c r="W5" s="53" t="s">
        <v>100</v>
      </c>
      <c r="X5" s="53" t="s">
        <v>101</v>
      </c>
    </row>
    <row r="6" spans="1:24">
      <c r="C6">
        <f>'Saisie Amap Chèvre par pers'!$M5</f>
        <v>1</v>
      </c>
      <c r="D6">
        <f>'Saisie Amap Chèvre par pers'!$N6</f>
        <v>1</v>
      </c>
      <c r="E6">
        <f>'Saisie Amap Chèvre par pers'!$M7</f>
        <v>1</v>
      </c>
      <c r="F6">
        <f>'Saisie Amap Chèvre par pers'!$N8</f>
        <v>1</v>
      </c>
      <c r="G6">
        <f>'Saisie Amap Chèvre par pers'!$M9</f>
        <v>1</v>
      </c>
      <c r="H6">
        <f>'Saisie Amap Chèvre par pers'!$N10</f>
        <v>1</v>
      </c>
      <c r="I6">
        <f>'Saisie Amap Chèvre par pers'!$M11</f>
        <v>1</v>
      </c>
      <c r="J6">
        <f>'Saisie Amap Chèvre par pers'!$N12</f>
        <v>1</v>
      </c>
      <c r="K6">
        <f>'Saisie Amap Chèvre par pers'!$M13</f>
        <v>1</v>
      </c>
      <c r="L6">
        <f>'Saisie Amap Chèvre par pers'!$N14</f>
        <v>1</v>
      </c>
      <c r="M6">
        <f>'Saisie Amap Chèvre par pers'!$M15</f>
        <v>1</v>
      </c>
      <c r="N6">
        <f>'Saisie Amap Chèvre par pers'!$N16</f>
        <v>1</v>
      </c>
      <c r="O6">
        <f>'Saisie Amap Chèvre par pers'!$M17</f>
        <v>1</v>
      </c>
      <c r="P6">
        <f>'Saisie Amap Chèvre par pers'!$N18</f>
        <v>1</v>
      </c>
      <c r="Q6">
        <f>'Saisie Amap Chèvre par pers'!$M19</f>
        <v>1</v>
      </c>
      <c r="R6">
        <f>'Saisie Amap Chèvre par pers'!$N20</f>
        <v>1</v>
      </c>
      <c r="S6">
        <f>'Saisie Amap Chèvre par pers'!$M21</f>
        <v>1</v>
      </c>
      <c r="T6">
        <f>'Saisie Amap Chèvre par pers'!$N22</f>
        <v>1</v>
      </c>
      <c r="U6">
        <f>'Saisie Amap Chèvre par pers'!$M23</f>
        <v>1</v>
      </c>
      <c r="V6">
        <f>'Saisie Amap Chèvre par pers'!$N24</f>
        <v>1</v>
      </c>
      <c r="W6">
        <f>'Saisie Amap Chèvre par pers'!$M25</f>
        <v>1</v>
      </c>
      <c r="X6">
        <f>'Saisie Amap Chèvre par pers'!$N26</f>
        <v>1</v>
      </c>
    </row>
    <row r="8" spans="1:24">
      <c r="B8" s="53" t="s">
        <v>118</v>
      </c>
      <c r="C8" s="53" t="s">
        <v>102</v>
      </c>
      <c r="D8" s="53" t="s">
        <v>103</v>
      </c>
      <c r="E8" s="53" t="s">
        <v>104</v>
      </c>
      <c r="F8" s="53" t="s">
        <v>105</v>
      </c>
      <c r="G8" s="53" t="s">
        <v>106</v>
      </c>
      <c r="H8" s="53" t="s">
        <v>107</v>
      </c>
      <c r="I8" s="53" t="s">
        <v>108</v>
      </c>
      <c r="J8" s="53" t="s">
        <v>109</v>
      </c>
      <c r="K8" s="53" t="s">
        <v>110</v>
      </c>
      <c r="L8" s="53" t="s">
        <v>111</v>
      </c>
      <c r="M8" s="53" t="s">
        <v>112</v>
      </c>
      <c r="N8" s="53" t="s">
        <v>113</v>
      </c>
      <c r="O8" s="53" t="s">
        <v>114</v>
      </c>
      <c r="P8" s="53" t="s">
        <v>115</v>
      </c>
      <c r="Q8" s="53" t="s">
        <v>116</v>
      </c>
    </row>
    <row r="9" spans="1:24">
      <c r="C9">
        <f>'Saisie Amap Chèvre par pers'!$C6</f>
        <v>0</v>
      </c>
      <c r="D9">
        <f>'Saisie Amap Chèvre par pers'!$C7</f>
        <v>0</v>
      </c>
      <c r="E9">
        <f>'Saisie Amap Chèvre par pers'!$C8</f>
        <v>0</v>
      </c>
      <c r="F9">
        <f>'Saisie Amap Chèvre par pers'!$C9</f>
        <v>0</v>
      </c>
      <c r="G9">
        <f>'Saisie Amap Chèvre par pers'!$C10</f>
        <v>0</v>
      </c>
      <c r="H9">
        <f>'Saisie Amap Chèvre par pers'!$C11</f>
        <v>0</v>
      </c>
      <c r="I9">
        <f>'Saisie Amap Chèvre par pers'!$C12</f>
        <v>0</v>
      </c>
      <c r="J9">
        <f>'Saisie Amap Chèvre par pers'!$C13</f>
        <v>0</v>
      </c>
      <c r="K9">
        <f>'Saisie Amap Chèvre par pers'!$C14</f>
        <v>0</v>
      </c>
      <c r="L9">
        <f>'Saisie Amap Chèvre par pers'!$C15</f>
        <v>0</v>
      </c>
      <c r="M9">
        <f>'Saisie Amap Chèvre par pers'!$C16</f>
        <v>0</v>
      </c>
      <c r="N9">
        <f>'Saisie Amap Chèvre par pers'!$C17</f>
        <v>0</v>
      </c>
      <c r="O9">
        <f>'Saisie Amap Chèvre par pers'!$C18</f>
        <v>0</v>
      </c>
      <c r="P9">
        <f>'Saisie Amap Chèvre par pers'!$C19</f>
        <v>0</v>
      </c>
      <c r="Q9">
        <f>'Saisie Amap Chèvre par pers'!$C20</f>
        <v>0</v>
      </c>
    </row>
    <row r="11" spans="1:24">
      <c r="B11" s="53" t="s">
        <v>117</v>
      </c>
      <c r="C11" s="53" t="s">
        <v>102</v>
      </c>
      <c r="D11" s="53" t="s">
        <v>103</v>
      </c>
      <c r="E11" s="53" t="s">
        <v>104</v>
      </c>
      <c r="F11" s="53" t="s">
        <v>105</v>
      </c>
      <c r="G11" s="53" t="s">
        <v>106</v>
      </c>
      <c r="H11" s="53" t="s">
        <v>107</v>
      </c>
      <c r="I11" s="53" t="s">
        <v>108</v>
      </c>
      <c r="J11" s="53" t="s">
        <v>109</v>
      </c>
      <c r="K11" s="53" t="s">
        <v>110</v>
      </c>
      <c r="L11" s="53" t="s">
        <v>111</v>
      </c>
      <c r="M11" s="53" t="s">
        <v>112</v>
      </c>
      <c r="N11" s="53" t="s">
        <v>113</v>
      </c>
      <c r="O11" s="53" t="s">
        <v>114</v>
      </c>
      <c r="P11" s="53" t="s">
        <v>115</v>
      </c>
      <c r="Q11" s="53" t="s">
        <v>116</v>
      </c>
    </row>
    <row r="12" spans="1:24">
      <c r="C12">
        <f>'Saisie Amap Chèvre par pers'!$G6</f>
        <v>0</v>
      </c>
      <c r="D12">
        <f>'Saisie Amap Chèvre par pers'!$G7</f>
        <v>0</v>
      </c>
      <c r="E12">
        <f>'Saisie Amap Chèvre par pers'!$G8</f>
        <v>0</v>
      </c>
      <c r="F12">
        <f>'Saisie Amap Chèvre par pers'!$G8</f>
        <v>0</v>
      </c>
      <c r="G12">
        <f>'Saisie Amap Chèvre par pers'!$G10</f>
        <v>0</v>
      </c>
      <c r="H12">
        <f>'Saisie Amap Chèvre par pers'!$G11</f>
        <v>0</v>
      </c>
      <c r="I12">
        <f>'Saisie Amap Chèvre par pers'!$G12</f>
        <v>0</v>
      </c>
      <c r="J12">
        <f>'Saisie Amap Chèvre par pers'!$G13</f>
        <v>0</v>
      </c>
      <c r="K12">
        <f>'Saisie Amap Chèvre par pers'!$G14</f>
        <v>0</v>
      </c>
      <c r="L12">
        <f>'Saisie Amap Chèvre par pers'!$G15</f>
        <v>0</v>
      </c>
      <c r="M12">
        <f>'Saisie Amap Chèvre par pers'!$G16</f>
        <v>0</v>
      </c>
      <c r="N12">
        <f>'Saisie Amap Chèvre par pers'!$G17</f>
        <v>0</v>
      </c>
      <c r="O12">
        <f>'Saisie Amap Chèvre par pers'!$G18</f>
        <v>0</v>
      </c>
      <c r="P12">
        <f>'Saisie Amap Chèvre par pers'!$G19</f>
        <v>0</v>
      </c>
      <c r="Q12">
        <f>'Saisie Amap Chèvre par pers'!$G20</f>
        <v>0</v>
      </c>
    </row>
  </sheetData>
  <sheetProtection sheet="1" objects="1" scenarios="1" selectLockedCells="1"/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5BF74-088E-7649-B904-1A8F970FF8D3}">
  <dimension ref="A1:Q27"/>
  <sheetViews>
    <sheetView zoomScale="80" zoomScaleNormal="80" workbookViewId="0">
      <selection activeCell="D24" sqref="D24"/>
    </sheetView>
  </sheetViews>
  <sheetFormatPr baseColWidth="10" defaultRowHeight="13"/>
  <cols>
    <col min="1" max="1" width="21.6640625" customWidth="1"/>
    <col min="2" max="2" width="8.1640625" customWidth="1"/>
    <col min="3" max="3" width="10" customWidth="1"/>
    <col min="4" max="4" width="12.33203125" customWidth="1"/>
    <col min="5" max="5" width="10.5" customWidth="1"/>
    <col min="6" max="6" width="1.5" hidden="1" customWidth="1"/>
    <col min="7" max="7" width="10" customWidth="1"/>
    <col min="8" max="8" width="12" customWidth="1"/>
    <col min="9" max="9" width="10.33203125" customWidth="1"/>
    <col min="10" max="10" width="10.1640625" customWidth="1"/>
  </cols>
  <sheetData>
    <row r="1" spans="1:10" ht="30" customHeight="1" thickBot="1">
      <c r="A1" s="69" t="s">
        <v>0</v>
      </c>
      <c r="B1" s="69" t="s">
        <v>5</v>
      </c>
      <c r="C1" s="73" t="s">
        <v>22</v>
      </c>
      <c r="D1" s="74"/>
      <c r="E1" s="74"/>
      <c r="F1" s="74"/>
      <c r="G1" s="75" t="s">
        <v>23</v>
      </c>
      <c r="H1" s="74"/>
      <c r="I1" s="74"/>
      <c r="J1" s="85" t="s">
        <v>3</v>
      </c>
    </row>
    <row r="2" spans="1:10" ht="30" customHeight="1" thickBot="1">
      <c r="A2" s="70"/>
      <c r="B2" s="70"/>
      <c r="C2" s="6" t="s">
        <v>1</v>
      </c>
      <c r="D2" s="6" t="s">
        <v>25</v>
      </c>
      <c r="E2" s="71" t="s">
        <v>37</v>
      </c>
      <c r="F2" s="72"/>
      <c r="G2" s="8" t="s">
        <v>1</v>
      </c>
      <c r="H2" s="6" t="s">
        <v>25</v>
      </c>
      <c r="I2" s="7" t="s">
        <v>2</v>
      </c>
      <c r="J2" s="86"/>
    </row>
    <row r="3" spans="1:10" ht="30" customHeight="1" thickBot="1">
      <c r="A3" s="1" t="s">
        <v>4</v>
      </c>
      <c r="B3" s="2">
        <v>3.6</v>
      </c>
      <c r="C3" s="3"/>
      <c r="D3" s="4"/>
      <c r="E3" s="87"/>
      <c r="F3" s="88"/>
      <c r="G3" s="9"/>
      <c r="H3" s="4"/>
      <c r="I3" s="20"/>
      <c r="J3" s="21"/>
    </row>
    <row r="4" spans="1:10" ht="30" customHeight="1" thickBot="1">
      <c r="A4" s="1" t="s">
        <v>8</v>
      </c>
      <c r="B4" s="5">
        <v>4</v>
      </c>
      <c r="C4" s="3"/>
      <c r="D4" s="4"/>
      <c r="E4" s="87"/>
      <c r="F4" s="88"/>
      <c r="G4" s="9"/>
      <c r="H4" s="4"/>
      <c r="I4" s="20"/>
      <c r="J4" s="21"/>
    </row>
    <row r="5" spans="1:10" ht="30" customHeight="1" thickBot="1">
      <c r="A5" s="1" t="s">
        <v>9</v>
      </c>
      <c r="B5" s="5">
        <v>4</v>
      </c>
      <c r="C5" s="3"/>
      <c r="D5" s="4"/>
      <c r="E5" s="87"/>
      <c r="F5" s="88"/>
      <c r="G5" s="9"/>
      <c r="H5" s="4"/>
      <c r="I5" s="20"/>
      <c r="J5" s="21"/>
    </row>
    <row r="6" spans="1:10" ht="30" customHeight="1" thickBot="1">
      <c r="A6" s="1" t="s">
        <v>10</v>
      </c>
      <c r="B6" s="5">
        <v>4</v>
      </c>
      <c r="C6" s="3"/>
      <c r="D6" s="4"/>
      <c r="E6" s="87"/>
      <c r="F6" s="88"/>
      <c r="G6" s="9"/>
      <c r="H6" s="4"/>
      <c r="I6" s="20"/>
      <c r="J6" s="21"/>
    </row>
    <row r="7" spans="1:10" ht="30" customHeight="1" thickBot="1">
      <c r="A7" s="1" t="s">
        <v>11</v>
      </c>
      <c r="B7" s="5">
        <v>4</v>
      </c>
      <c r="C7" s="3"/>
      <c r="D7" s="4"/>
      <c r="E7" s="87"/>
      <c r="F7" s="88"/>
      <c r="G7" s="9"/>
      <c r="H7" s="4"/>
      <c r="I7" s="20"/>
      <c r="J7" s="21"/>
    </row>
    <row r="8" spans="1:10" ht="30" customHeight="1" thickBot="1">
      <c r="A8" s="1" t="s">
        <v>15</v>
      </c>
      <c r="B8" s="5">
        <v>4</v>
      </c>
      <c r="C8" s="3"/>
      <c r="D8" s="4"/>
      <c r="E8" s="87"/>
      <c r="F8" s="88"/>
      <c r="G8" s="9"/>
      <c r="H8" s="4"/>
      <c r="I8" s="20"/>
      <c r="J8" s="21"/>
    </row>
    <row r="9" spans="1:10" ht="30" customHeight="1" thickBot="1">
      <c r="A9" s="1" t="s">
        <v>12</v>
      </c>
      <c r="B9" s="5">
        <v>4</v>
      </c>
      <c r="C9" s="3"/>
      <c r="D9" s="4"/>
      <c r="E9" s="87"/>
      <c r="F9" s="88"/>
      <c r="G9" s="9"/>
      <c r="H9" s="4"/>
      <c r="I9" s="20"/>
      <c r="J9" s="21"/>
    </row>
    <row r="10" spans="1:10" ht="30" customHeight="1" thickBot="1">
      <c r="A10" s="1" t="s">
        <v>7</v>
      </c>
      <c r="B10" s="5">
        <v>4</v>
      </c>
      <c r="C10" s="3"/>
      <c r="D10" s="4"/>
      <c r="E10" s="87"/>
      <c r="F10" s="88"/>
      <c r="G10" s="9"/>
      <c r="H10" s="4"/>
      <c r="I10" s="20"/>
      <c r="J10" s="21"/>
    </row>
    <row r="11" spans="1:10" ht="30" customHeight="1" thickBot="1">
      <c r="A11" s="1" t="s">
        <v>6</v>
      </c>
      <c r="B11" s="2">
        <v>4.0999999999999996</v>
      </c>
      <c r="C11" s="3"/>
      <c r="D11" s="4"/>
      <c r="E11" s="87"/>
      <c r="F11" s="88"/>
      <c r="G11" s="9"/>
      <c r="H11" s="4"/>
      <c r="I11" s="20"/>
      <c r="J11" s="21"/>
    </row>
    <row r="12" spans="1:10" ht="30" customHeight="1" thickBot="1">
      <c r="A12" s="1" t="s">
        <v>13</v>
      </c>
      <c r="B12" s="2">
        <v>5.5</v>
      </c>
      <c r="C12" s="3"/>
      <c r="D12" s="4"/>
      <c r="E12" s="87"/>
      <c r="F12" s="88"/>
      <c r="G12" s="9"/>
      <c r="H12" s="4"/>
      <c r="I12" s="20"/>
      <c r="J12" s="21"/>
    </row>
    <row r="13" spans="1:10" ht="40" customHeight="1" thickBot="1">
      <c r="A13" s="1" t="s">
        <v>16</v>
      </c>
      <c r="B13" s="5">
        <v>4</v>
      </c>
      <c r="C13" s="3"/>
      <c r="D13" s="4"/>
      <c r="E13" s="87"/>
      <c r="F13" s="88"/>
      <c r="G13" s="9"/>
      <c r="H13" s="4"/>
      <c r="I13" s="20"/>
      <c r="J13" s="21"/>
    </row>
    <row r="14" spans="1:10" ht="30" customHeight="1" thickBot="1">
      <c r="A14" s="1" t="s">
        <v>17</v>
      </c>
      <c r="B14" s="2">
        <v>1.1000000000000001</v>
      </c>
      <c r="C14" s="3"/>
      <c r="D14" s="4"/>
      <c r="E14" s="87"/>
      <c r="F14" s="88"/>
      <c r="G14" s="9"/>
      <c r="H14" s="4"/>
      <c r="I14" s="20"/>
      <c r="J14" s="21"/>
    </row>
    <row r="15" spans="1:10" ht="30" customHeight="1" thickBot="1">
      <c r="A15" s="1" t="s">
        <v>18</v>
      </c>
      <c r="B15" s="2">
        <v>0.9</v>
      </c>
      <c r="C15" s="3"/>
      <c r="D15" s="4"/>
      <c r="E15" s="87"/>
      <c r="F15" s="88"/>
      <c r="G15" s="9"/>
      <c r="H15" s="4"/>
      <c r="I15" s="20"/>
      <c r="J15" s="21"/>
    </row>
    <row r="16" spans="1:10" ht="40" customHeight="1" thickBot="1">
      <c r="A16" s="1" t="s">
        <v>19</v>
      </c>
      <c r="B16" s="2">
        <v>2.5</v>
      </c>
      <c r="C16" s="3"/>
      <c r="D16" s="4"/>
      <c r="E16" s="87"/>
      <c r="F16" s="88"/>
      <c r="G16" s="9"/>
      <c r="H16" s="4"/>
      <c r="I16" s="20"/>
      <c r="J16" s="21"/>
    </row>
    <row r="17" spans="1:17" ht="30" customHeight="1" thickBot="1">
      <c r="A17" s="1" t="s">
        <v>14</v>
      </c>
      <c r="B17" s="2">
        <v>3.5</v>
      </c>
      <c r="C17" s="3"/>
      <c r="D17" s="4"/>
      <c r="E17" s="87"/>
      <c r="F17" s="88"/>
      <c r="G17" s="9"/>
      <c r="H17" s="4"/>
      <c r="I17" s="20"/>
      <c r="J17" s="21"/>
    </row>
    <row r="18" spans="1:17" ht="46" customHeight="1" thickBot="1">
      <c r="A18" s="89" t="s">
        <v>24</v>
      </c>
      <c r="B18" s="90"/>
      <c r="C18" s="90"/>
      <c r="D18" s="90"/>
      <c r="E18" s="90"/>
      <c r="F18" s="10"/>
      <c r="G18" s="10"/>
      <c r="H18" s="83" t="s">
        <v>26</v>
      </c>
      <c r="I18" s="84"/>
      <c r="J18" s="22"/>
    </row>
    <row r="20" spans="1:17" ht="30" customHeight="1">
      <c r="D20" s="11"/>
      <c r="E20" s="13" t="s">
        <v>20</v>
      </c>
    </row>
    <row r="21" spans="1:17" ht="30" customHeight="1">
      <c r="D21" s="12"/>
      <c r="E21" s="13" t="s">
        <v>21</v>
      </c>
    </row>
    <row r="23" spans="1:17" ht="30" customHeight="1" thickBot="1"/>
    <row r="24" spans="1:17" ht="30" customHeight="1" thickBot="1">
      <c r="H24" s="18" t="s">
        <v>27</v>
      </c>
      <c r="I24" s="19" t="s">
        <v>28</v>
      </c>
      <c r="J24" s="19" t="s">
        <v>29</v>
      </c>
      <c r="K24" s="19" t="s">
        <v>30</v>
      </c>
      <c r="L24" s="19" t="s">
        <v>31</v>
      </c>
      <c r="M24" s="19" t="s">
        <v>32</v>
      </c>
      <c r="N24" s="19" t="s">
        <v>33</v>
      </c>
      <c r="O24" s="19" t="s">
        <v>34</v>
      </c>
      <c r="P24" s="19" t="s">
        <v>35</v>
      </c>
      <c r="Q24" s="19" t="s">
        <v>36</v>
      </c>
    </row>
    <row r="25" spans="1:17" ht="30" customHeight="1" thickBot="1">
      <c r="H25" s="14">
        <v>4</v>
      </c>
      <c r="I25" s="15">
        <v>1</v>
      </c>
      <c r="J25" s="17">
        <v>6</v>
      </c>
      <c r="K25" s="17">
        <v>10</v>
      </c>
      <c r="L25" s="17">
        <v>8</v>
      </c>
      <c r="M25" s="17">
        <v>5</v>
      </c>
      <c r="N25" s="17">
        <v>2</v>
      </c>
      <c r="O25" s="15">
        <v>14</v>
      </c>
      <c r="P25" s="15">
        <v>4</v>
      </c>
      <c r="Q25" s="15">
        <v>9</v>
      </c>
    </row>
    <row r="26" spans="1:17" ht="30" customHeight="1" thickBot="1">
      <c r="H26" s="16">
        <v>18</v>
      </c>
      <c r="I26" s="17">
        <v>15</v>
      </c>
      <c r="J26" s="15">
        <v>27</v>
      </c>
      <c r="K26" s="15">
        <v>24</v>
      </c>
      <c r="L26" s="15">
        <v>22</v>
      </c>
      <c r="M26" s="15">
        <v>19</v>
      </c>
      <c r="N26" s="15">
        <v>16</v>
      </c>
      <c r="O26" s="17">
        <v>28</v>
      </c>
      <c r="P26" s="17">
        <v>25</v>
      </c>
      <c r="Q26" s="17">
        <v>16</v>
      </c>
    </row>
    <row r="27" spans="1:17" ht="30" customHeight="1" thickBot="1">
      <c r="H27" s="14"/>
      <c r="I27" s="15">
        <v>29</v>
      </c>
      <c r="J27" s="15"/>
      <c r="K27" s="15"/>
      <c r="L27" s="15"/>
      <c r="M27" s="15"/>
      <c r="N27" s="17">
        <v>30</v>
      </c>
      <c r="O27" s="15"/>
      <c r="P27" s="15"/>
      <c r="Q27" s="15"/>
    </row>
  </sheetData>
  <sheetProtection sheet="1" objects="1" scenarios="1" selectLockedCells="1"/>
  <mergeCells count="23">
    <mergeCell ref="E15:F15"/>
    <mergeCell ref="E16:F16"/>
    <mergeCell ref="E17:F17"/>
    <mergeCell ref="A18:E18"/>
    <mergeCell ref="H18:I18"/>
    <mergeCell ref="E14:F14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A1:A2"/>
    <mergeCell ref="B1:B2"/>
    <mergeCell ref="C1:F1"/>
    <mergeCell ref="G1:I1"/>
    <mergeCell ref="J1:J2"/>
    <mergeCell ref="E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59F84-0CCB-8849-8F08-D81F5B931C9B}">
  <dimension ref="A1:I24"/>
  <sheetViews>
    <sheetView workbookViewId="0">
      <selection activeCell="L9" sqref="L9"/>
    </sheetView>
  </sheetViews>
  <sheetFormatPr baseColWidth="10" defaultRowHeight="13"/>
  <cols>
    <col min="1" max="1" width="12.5" customWidth="1"/>
    <col min="2" max="2" width="6.83203125" customWidth="1"/>
    <col min="3" max="3" width="10.1640625" customWidth="1"/>
    <col min="4" max="5" width="9.6640625" customWidth="1"/>
    <col min="6" max="6" width="10" customWidth="1"/>
    <col min="7" max="7" width="9.5" customWidth="1"/>
    <col min="8" max="8" width="9.1640625" customWidth="1"/>
    <col min="9" max="9" width="9.33203125" customWidth="1"/>
  </cols>
  <sheetData>
    <row r="1" spans="1:9" ht="17" thickBot="1">
      <c r="A1" s="120" t="s">
        <v>0</v>
      </c>
      <c r="B1" s="122" t="s">
        <v>5</v>
      </c>
      <c r="C1" s="124" t="s">
        <v>40</v>
      </c>
      <c r="D1" s="125"/>
      <c r="E1" s="126"/>
      <c r="F1" s="124" t="s">
        <v>41</v>
      </c>
      <c r="G1" s="125"/>
      <c r="H1" s="126"/>
      <c r="I1" s="127" t="s">
        <v>3</v>
      </c>
    </row>
    <row r="2" spans="1:9" ht="25" thickBot="1">
      <c r="A2" s="121"/>
      <c r="B2" s="123"/>
      <c r="C2" s="28" t="s">
        <v>1</v>
      </c>
      <c r="D2" s="28" t="s">
        <v>42</v>
      </c>
      <c r="E2" s="29" t="s">
        <v>43</v>
      </c>
      <c r="F2" s="28" t="s">
        <v>1</v>
      </c>
      <c r="G2" s="28" t="s">
        <v>42</v>
      </c>
      <c r="H2" s="29" t="s">
        <v>44</v>
      </c>
      <c r="I2" s="128"/>
    </row>
    <row r="3" spans="1:9" ht="14" thickBot="1">
      <c r="A3" s="30" t="s">
        <v>45</v>
      </c>
      <c r="B3" s="31">
        <v>4</v>
      </c>
      <c r="C3" s="32">
        <v>1</v>
      </c>
      <c r="D3" s="32">
        <v>10</v>
      </c>
      <c r="E3" s="33">
        <v>40</v>
      </c>
      <c r="F3" s="32">
        <v>1</v>
      </c>
      <c r="G3" s="32">
        <v>11</v>
      </c>
      <c r="H3" s="33">
        <v>44</v>
      </c>
      <c r="I3" s="34">
        <v>88</v>
      </c>
    </row>
    <row r="4" spans="1:9" ht="14" thickBot="1">
      <c r="A4" s="35" t="s">
        <v>52</v>
      </c>
      <c r="B4" s="36">
        <v>3.6</v>
      </c>
      <c r="C4" s="37"/>
      <c r="D4" s="37"/>
      <c r="E4" s="38"/>
      <c r="F4" s="37"/>
      <c r="G4" s="37"/>
      <c r="H4" s="38"/>
      <c r="I4" s="39"/>
    </row>
    <row r="5" spans="1:9" ht="25" thickBot="1">
      <c r="A5" s="35" t="s">
        <v>53</v>
      </c>
      <c r="B5" s="40">
        <v>4</v>
      </c>
      <c r="C5" s="37"/>
      <c r="D5" s="37"/>
      <c r="E5" s="38"/>
      <c r="F5" s="37"/>
      <c r="G5" s="37"/>
      <c r="H5" s="38"/>
      <c r="I5" s="39"/>
    </row>
    <row r="6" spans="1:9" ht="25" thickBot="1">
      <c r="A6" s="35" t="s">
        <v>54</v>
      </c>
      <c r="B6" s="40">
        <v>4</v>
      </c>
      <c r="C6" s="37"/>
      <c r="D6" s="37"/>
      <c r="E6" s="38"/>
      <c r="F6" s="37"/>
      <c r="G6" s="37"/>
      <c r="H6" s="38"/>
      <c r="I6" s="39"/>
    </row>
    <row r="7" spans="1:9" ht="25" thickBot="1">
      <c r="A7" s="35" t="s">
        <v>55</v>
      </c>
      <c r="B7" s="40">
        <v>4</v>
      </c>
      <c r="C7" s="37"/>
      <c r="D7" s="37"/>
      <c r="E7" s="38"/>
      <c r="F7" s="37"/>
      <c r="G7" s="37"/>
      <c r="H7" s="38"/>
      <c r="I7" s="39"/>
    </row>
    <row r="8" spans="1:9" ht="25" thickBot="1">
      <c r="A8" s="35" t="s">
        <v>56</v>
      </c>
      <c r="B8" s="40">
        <v>4</v>
      </c>
      <c r="C8" s="37"/>
      <c r="D8" s="37"/>
      <c r="E8" s="38"/>
      <c r="F8" s="37"/>
      <c r="G8" s="37"/>
      <c r="H8" s="38"/>
      <c r="I8" s="39"/>
    </row>
    <row r="9" spans="1:9" ht="28" customHeight="1" thickBot="1">
      <c r="A9" s="35" t="s">
        <v>57</v>
      </c>
      <c r="B9" s="40">
        <v>4</v>
      </c>
      <c r="C9" s="37"/>
      <c r="D9" s="37"/>
      <c r="E9" s="38"/>
      <c r="F9" s="37"/>
      <c r="G9" s="37"/>
      <c r="H9" s="38"/>
      <c r="I9" s="39"/>
    </row>
    <row r="10" spans="1:9" ht="25" thickBot="1">
      <c r="A10" s="35" t="s">
        <v>58</v>
      </c>
      <c r="B10" s="40">
        <v>4</v>
      </c>
      <c r="C10" s="37"/>
      <c r="D10" s="37"/>
      <c r="E10" s="38"/>
      <c r="F10" s="37"/>
      <c r="G10" s="37"/>
      <c r="H10" s="38"/>
      <c r="I10" s="39"/>
    </row>
    <row r="11" spans="1:9" ht="21" customHeight="1" thickBot="1">
      <c r="A11" s="35" t="s">
        <v>59</v>
      </c>
      <c r="B11" s="40">
        <v>4</v>
      </c>
      <c r="C11" s="37"/>
      <c r="D11" s="37"/>
      <c r="E11" s="38"/>
      <c r="F11" s="37"/>
      <c r="G11" s="37"/>
      <c r="H11" s="38"/>
      <c r="I11" s="39"/>
    </row>
    <row r="12" spans="1:9" ht="25" thickBot="1">
      <c r="A12" s="35" t="s">
        <v>60</v>
      </c>
      <c r="B12" s="36">
        <v>4.0999999999999996</v>
      </c>
      <c r="C12" s="37"/>
      <c r="D12" s="37"/>
      <c r="E12" s="38"/>
      <c r="F12" s="37"/>
      <c r="G12" s="37"/>
      <c r="H12" s="38"/>
      <c r="I12" s="39"/>
    </row>
    <row r="13" spans="1:9" ht="25" thickBot="1">
      <c r="A13" s="35" t="s">
        <v>46</v>
      </c>
      <c r="B13" s="36">
        <v>6.5</v>
      </c>
      <c r="C13" s="37"/>
      <c r="D13" s="37"/>
      <c r="E13" s="38"/>
      <c r="F13" s="37"/>
      <c r="G13" s="37"/>
      <c r="H13" s="38"/>
      <c r="I13" s="39"/>
    </row>
    <row r="14" spans="1:9">
      <c r="A14" s="94" t="s">
        <v>73</v>
      </c>
      <c r="B14" s="129">
        <v>4</v>
      </c>
      <c r="C14" s="118"/>
      <c r="D14" s="110"/>
      <c r="E14" s="112"/>
      <c r="F14" s="118"/>
      <c r="G14" s="110"/>
      <c r="H14" s="112"/>
      <c r="I14" s="114"/>
    </row>
    <row r="15" spans="1:9" ht="13" customHeight="1" thickBot="1">
      <c r="A15" s="95"/>
      <c r="B15" s="130"/>
      <c r="C15" s="119"/>
      <c r="D15" s="111"/>
      <c r="E15" s="113"/>
      <c r="F15" s="119"/>
      <c r="G15" s="111"/>
      <c r="H15" s="113"/>
      <c r="I15" s="115"/>
    </row>
    <row r="16" spans="1:9">
      <c r="A16" s="41" t="s">
        <v>47</v>
      </c>
      <c r="B16" s="116">
        <v>1.1000000000000001</v>
      </c>
      <c r="C16" s="118"/>
      <c r="D16" s="110"/>
      <c r="E16" s="112"/>
      <c r="F16" s="118"/>
      <c r="G16" s="110"/>
      <c r="H16" s="112"/>
      <c r="I16" s="114"/>
    </row>
    <row r="17" spans="1:9" ht="14" thickBot="1">
      <c r="A17" s="42" t="s">
        <v>48</v>
      </c>
      <c r="B17" s="117"/>
      <c r="C17" s="119"/>
      <c r="D17" s="111"/>
      <c r="E17" s="113"/>
      <c r="F17" s="119"/>
      <c r="G17" s="111"/>
      <c r="H17" s="113"/>
      <c r="I17" s="115"/>
    </row>
    <row r="18" spans="1:9" ht="25" thickBot="1">
      <c r="A18" s="35" t="s">
        <v>49</v>
      </c>
      <c r="B18" s="36">
        <v>0.9</v>
      </c>
      <c r="C18" s="37"/>
      <c r="D18" s="37"/>
      <c r="E18" s="38"/>
      <c r="F18" s="37"/>
      <c r="G18" s="37"/>
      <c r="H18" s="38"/>
      <c r="I18" s="39"/>
    </row>
    <row r="19" spans="1:9" ht="25" thickBot="1">
      <c r="A19" s="35" t="s">
        <v>50</v>
      </c>
      <c r="B19" s="36">
        <v>3</v>
      </c>
      <c r="C19" s="37"/>
      <c r="D19" s="37"/>
      <c r="E19" s="38"/>
      <c r="F19" s="37"/>
      <c r="G19" s="37"/>
      <c r="H19" s="38"/>
      <c r="I19" s="39"/>
    </row>
    <row r="20" spans="1:9" ht="30" customHeight="1" thickBot="1">
      <c r="A20" s="35" t="s">
        <v>51</v>
      </c>
      <c r="B20" s="36">
        <v>3.5</v>
      </c>
      <c r="C20" s="37"/>
      <c r="D20" s="37"/>
      <c r="E20" s="38"/>
      <c r="F20" s="37"/>
      <c r="G20" s="37"/>
      <c r="H20" s="38"/>
      <c r="I20" s="39"/>
    </row>
    <row r="21" spans="1:9" ht="17" customHeight="1">
      <c r="A21" s="96" t="s">
        <v>71</v>
      </c>
      <c r="B21" s="96"/>
      <c r="C21" s="96"/>
      <c r="D21" s="96"/>
      <c r="E21" s="96"/>
      <c r="F21" s="97"/>
      <c r="G21" s="104" t="s">
        <v>26</v>
      </c>
      <c r="H21" s="105"/>
      <c r="I21" s="91"/>
    </row>
    <row r="22" spans="1:9" ht="28" customHeight="1">
      <c r="A22" s="98" t="s">
        <v>72</v>
      </c>
      <c r="B22" s="98"/>
      <c r="C22" s="98"/>
      <c r="D22" s="98"/>
      <c r="E22" s="98"/>
      <c r="F22" s="99"/>
      <c r="G22" s="106"/>
      <c r="H22" s="107"/>
      <c r="I22" s="92"/>
    </row>
    <row r="23" spans="1:9">
      <c r="A23" s="100" t="s">
        <v>70</v>
      </c>
      <c r="B23" s="100"/>
      <c r="C23" s="100"/>
      <c r="D23" s="100"/>
      <c r="E23" s="100"/>
      <c r="F23" s="101"/>
      <c r="G23" s="106"/>
      <c r="H23" s="107"/>
      <c r="I23" s="92"/>
    </row>
    <row r="24" spans="1:9" ht="1" customHeight="1" thickBot="1">
      <c r="A24" s="102"/>
      <c r="B24" s="102"/>
      <c r="C24" s="102"/>
      <c r="D24" s="102"/>
      <c r="E24" s="102"/>
      <c r="F24" s="103"/>
      <c r="G24" s="108"/>
      <c r="H24" s="109"/>
      <c r="I24" s="93"/>
    </row>
  </sheetData>
  <sheetProtection sheet="1" objects="1" scenarios="1" selectLockedCells="1"/>
  <mergeCells count="28">
    <mergeCell ref="I16:I17"/>
    <mergeCell ref="A1:A2"/>
    <mergeCell ref="B1:B2"/>
    <mergeCell ref="C1:E1"/>
    <mergeCell ref="F1:H1"/>
    <mergeCell ref="I1:I2"/>
    <mergeCell ref="H16:H17"/>
    <mergeCell ref="B14:B15"/>
    <mergeCell ref="C14:C15"/>
    <mergeCell ref="D14:D15"/>
    <mergeCell ref="E14:E15"/>
    <mergeCell ref="F14:F15"/>
    <mergeCell ref="I21:I24"/>
    <mergeCell ref="A14:A15"/>
    <mergeCell ref="A21:F21"/>
    <mergeCell ref="A22:F22"/>
    <mergeCell ref="A23:F23"/>
    <mergeCell ref="A24:F24"/>
    <mergeCell ref="G21:H24"/>
    <mergeCell ref="G14:G15"/>
    <mergeCell ref="H14:H15"/>
    <mergeCell ref="I14:I15"/>
    <mergeCell ref="B16:B17"/>
    <mergeCell ref="C16:C17"/>
    <mergeCell ref="D16:D17"/>
    <mergeCell ref="E16:E17"/>
    <mergeCell ref="F16:F17"/>
    <mergeCell ref="G16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Saisie Amap Chèvre par pers</vt:lpstr>
      <vt:lpstr>Aide saisie Christine</vt:lpstr>
      <vt:lpstr>Feuil2</vt:lpstr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Segard Christine</cp:lastModifiedBy>
  <cp:revision/>
  <cp:lastPrinted>2020-06-08T13:48:25Z</cp:lastPrinted>
  <dcterms:created xsi:type="dcterms:W3CDTF">2020-02-27T22:39:22Z</dcterms:created>
  <dcterms:modified xsi:type="dcterms:W3CDTF">2021-02-13T08:28:12Z</dcterms:modified>
  <cp:category/>
  <cp:contentStatus/>
</cp:coreProperties>
</file>